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ingkareljelinek/Desktop/pro www stránky/"/>
    </mc:Choice>
  </mc:AlternateContent>
  <xr:revisionPtr revIDLastSave="0" documentId="13_ncr:1_{80BF4A06-07D2-B849-87D7-4FD57F408ED0}" xr6:coauthVersionLast="36" xr6:coauthVersionMax="36" xr10:uidLastSave="{00000000-0000-0000-0000-000000000000}"/>
  <bookViews>
    <workbookView xWindow="0" yWindow="460" windowWidth="37920" windowHeight="20180" tabRatio="500" activeTab="1" xr2:uid="{00000000-000D-0000-FFFF-FFFF00000000}"/>
  </bookViews>
  <sheets>
    <sheet name="CTC II" sheetId="1" r:id="rId1"/>
    <sheet name="MK II" sheetId="3" r:id="rId2"/>
  </sheets>
  <definedNames>
    <definedName name="_xlnm.Print_Area" localSheetId="0">'CTC II'!$A$1:$F$48</definedName>
    <definedName name="_xlnm.Print_Area" localSheetId="1">'MK II'!$A$1:$F$48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3" l="1"/>
  <c r="C30" i="3"/>
  <c r="F30" i="3" s="1"/>
  <c r="D34" i="3" s="1"/>
  <c r="F34" i="3" s="1"/>
  <c r="B34" i="3" s="1"/>
  <c r="B35" i="3" s="1"/>
  <c r="E34" i="3"/>
  <c r="C20" i="3"/>
  <c r="F20" i="3" s="1"/>
  <c r="D23" i="3" s="1"/>
  <c r="F23" i="3" s="1"/>
  <c r="B23" i="3" s="1"/>
  <c r="B24" i="3" s="1"/>
  <c r="E23" i="3"/>
  <c r="C9" i="3"/>
  <c r="F9" i="3" s="1"/>
  <c r="D12" i="3" s="1"/>
  <c r="F12" i="3" s="1"/>
  <c r="B12" i="3" s="1"/>
  <c r="B13" i="3" s="1"/>
  <c r="E12" i="3"/>
  <c r="C21" i="1"/>
  <c r="F21" i="1" s="1"/>
  <c r="D24" i="1" s="1"/>
  <c r="F24" i="1" s="1"/>
  <c r="B24" i="1" s="1"/>
  <c r="B25" i="1" s="1"/>
  <c r="E24" i="1"/>
  <c r="C32" i="1"/>
  <c r="F32" i="1"/>
  <c r="D36" i="1" s="1"/>
  <c r="F36" i="1" s="1"/>
  <c r="B36" i="1" s="1"/>
  <c r="B37" i="1" s="1"/>
  <c r="E36" i="1"/>
  <c r="F37" i="1"/>
  <c r="C9" i="1"/>
  <c r="F9" i="1" s="1"/>
  <c r="D12" i="1" s="1"/>
  <c r="F12" i="1" s="1"/>
  <c r="B12" i="1" s="1"/>
  <c r="B13" i="1" s="1"/>
  <c r="E12" i="1"/>
</calcChain>
</file>

<file path=xl/sharedStrings.xml><?xml version="1.0" encoding="utf-8"?>
<sst xmlns="http://schemas.openxmlformats.org/spreadsheetml/2006/main" count="133" uniqueCount="41">
  <si>
    <t>typ nejistoty</t>
  </si>
  <si>
    <t>hodnota nejistoty</t>
  </si>
  <si>
    <t>km/h</t>
  </si>
  <si>
    <t>nepřesnost odečtu hodnoty</t>
  </si>
  <si>
    <t>rychlost km/h</t>
  </si>
  <si>
    <t>nejistoty</t>
  </si>
  <si>
    <t>jednotky</t>
  </si>
  <si>
    <t>1 digit</t>
  </si>
  <si>
    <t>U=</t>
  </si>
  <si>
    <r>
      <t>U</t>
    </r>
    <r>
      <rPr>
        <b/>
        <vertAlign val="subscript"/>
        <sz val="12"/>
        <color theme="1"/>
        <rFont val="Tahoma"/>
        <family val="2"/>
      </rPr>
      <t>1</t>
    </r>
  </si>
  <si>
    <r>
      <t>U</t>
    </r>
    <r>
      <rPr>
        <b/>
        <vertAlign val="subscript"/>
        <sz val="12"/>
        <color theme="1"/>
        <rFont val="Tahoma"/>
        <family val="2"/>
      </rPr>
      <t>c</t>
    </r>
    <r>
      <rPr>
        <b/>
        <sz val="12"/>
        <color theme="1"/>
        <rFont val="Tahoma"/>
        <family val="2"/>
      </rPr>
      <t>=</t>
    </r>
  </si>
  <si>
    <r>
      <rPr>
        <sz val="12"/>
        <color theme="1"/>
        <rFont val="Tahoma"/>
        <family val="2"/>
      </rPr>
      <t xml:space="preserve">rozšiřitelnost etalonu a vliv teploty se při výpočtu </t>
    </r>
    <r>
      <rPr>
        <b/>
        <sz val="12"/>
        <color theme="1"/>
        <rFont val="Tahoma"/>
        <family val="2"/>
      </rPr>
      <t xml:space="preserve">neuvažuje se </t>
    </r>
  </si>
  <si>
    <r>
      <t>U</t>
    </r>
    <r>
      <rPr>
        <b/>
        <vertAlign val="subscript"/>
        <sz val="12"/>
        <color theme="1"/>
        <rFont val="Tahoma"/>
        <family val="2"/>
      </rPr>
      <t>2</t>
    </r>
  </si>
  <si>
    <r>
      <t>U</t>
    </r>
    <r>
      <rPr>
        <b/>
        <vertAlign val="subscript"/>
        <sz val="12"/>
        <color theme="1"/>
        <rFont val="Tahoma"/>
        <family val="2"/>
      </rPr>
      <t>3</t>
    </r>
    <r>
      <rPr>
        <b/>
        <sz val="12"/>
        <color theme="1"/>
        <rFont val="Tahoma"/>
        <family val="2"/>
      </rPr>
      <t xml:space="preserve"> a U</t>
    </r>
    <r>
      <rPr>
        <b/>
        <vertAlign val="subscript"/>
        <sz val="12"/>
        <color theme="1"/>
        <rFont val="Tahoma"/>
        <family val="2"/>
      </rPr>
      <t>4</t>
    </r>
  </si>
  <si>
    <r>
      <t>u</t>
    </r>
    <r>
      <rPr>
        <vertAlign val="subscript"/>
        <sz val="12"/>
        <color theme="1"/>
        <rFont val="Tahoma"/>
        <family val="2"/>
      </rPr>
      <t>2</t>
    </r>
    <r>
      <rPr>
        <sz val="12"/>
        <color theme="1"/>
        <rFont val="Tahoma"/>
        <family val="2"/>
      </rPr>
      <t>=</t>
    </r>
  </si>
  <si>
    <r>
      <t>u</t>
    </r>
    <r>
      <rPr>
        <vertAlign val="subscript"/>
        <sz val="12"/>
        <color theme="1"/>
        <rFont val="Tahoma"/>
        <family val="2"/>
      </rPr>
      <t>1</t>
    </r>
    <r>
      <rPr>
        <sz val="12"/>
        <color theme="1"/>
        <rFont val="Tahoma"/>
        <family val="2"/>
      </rPr>
      <t>= </t>
    </r>
  </si>
  <si>
    <t>max.nejistota z kal.listu</t>
  </si>
  <si>
    <t>Zadejte hodnotu nejistoty z kalibračního listu  etalonu pro rychlost</t>
  </si>
  <si>
    <t>Zadejte hodnotu nejistoty z kalibračního listu etalonu pro čas</t>
  </si>
  <si>
    <t>Zadejte hodnotu nejistoty z kalibračního listu etalonu pro dráhu</t>
  </si>
  <si>
    <t>časová základna</t>
  </si>
  <si>
    <r>
      <t>U</t>
    </r>
    <r>
      <rPr>
        <b/>
        <vertAlign val="subscript"/>
        <sz val="12"/>
        <color theme="1"/>
        <rFont val="Tahoma"/>
        <family val="2"/>
      </rPr>
      <t>3</t>
    </r>
    <r>
      <rPr>
        <b/>
        <sz val="12"/>
        <color theme="1"/>
        <rFont val="Tahoma"/>
        <family val="2"/>
      </rPr>
      <t xml:space="preserve"> </t>
    </r>
  </si>
  <si>
    <r>
      <rPr>
        <sz val="12"/>
        <color theme="1"/>
        <rFont val="Tahoma"/>
        <family val="2"/>
      </rPr>
      <t xml:space="preserve">vliv teploty se při výpočtu </t>
    </r>
    <r>
      <rPr>
        <b/>
        <sz val="12"/>
        <color theme="1"/>
        <rFont val="Tahoma"/>
        <family val="2"/>
      </rPr>
      <t xml:space="preserve">neuvažuje se </t>
    </r>
  </si>
  <si>
    <r>
      <rPr>
        <b/>
        <sz val="12"/>
        <color theme="1"/>
        <rFont val="Tahoma"/>
        <family val="2"/>
      </rPr>
      <t>U</t>
    </r>
    <r>
      <rPr>
        <b/>
        <vertAlign val="subscript"/>
        <sz val="12"/>
        <color theme="1"/>
        <rFont val="Tahoma"/>
        <family val="2"/>
      </rPr>
      <t>4</t>
    </r>
  </si>
  <si>
    <t>rozlišitelnost etalonu</t>
  </si>
  <si>
    <t>1 impuls</t>
  </si>
  <si>
    <r>
      <t>u</t>
    </r>
    <r>
      <rPr>
        <vertAlign val="subscript"/>
        <sz val="12"/>
        <color theme="1"/>
        <rFont val="Tahoma"/>
        <family val="2"/>
      </rPr>
      <t>3</t>
    </r>
    <r>
      <rPr>
        <sz val="12"/>
        <color theme="1"/>
        <rFont val="Tahoma"/>
        <family val="2"/>
      </rPr>
      <t>=</t>
    </r>
  </si>
  <si>
    <t xml:space="preserve"> 0,125 m</t>
  </si>
  <si>
    <t>vzdálenost (m)</t>
  </si>
  <si>
    <r>
      <t>U</t>
    </r>
    <r>
      <rPr>
        <b/>
        <vertAlign val="subscript"/>
        <sz val="12"/>
        <color rgb="FF000000"/>
        <rFont val="Tahoma"/>
        <family val="2"/>
      </rPr>
      <t>1</t>
    </r>
  </si>
  <si>
    <r>
      <t>u</t>
    </r>
    <r>
      <rPr>
        <vertAlign val="subscript"/>
        <sz val="12"/>
        <color rgb="FF000000"/>
        <rFont val="Tahoma"/>
        <family val="2"/>
      </rPr>
      <t>1</t>
    </r>
    <r>
      <rPr>
        <sz val="12"/>
        <color rgb="FF000000"/>
        <rFont val="Tahoma"/>
        <family val="2"/>
      </rPr>
      <t>= </t>
    </r>
  </si>
  <si>
    <r>
      <t>U</t>
    </r>
    <r>
      <rPr>
        <b/>
        <vertAlign val="subscript"/>
        <sz val="12"/>
        <color rgb="FF000000"/>
        <rFont val="Tahoma"/>
        <family val="2"/>
      </rPr>
      <t>2</t>
    </r>
  </si>
  <si>
    <r>
      <t>u</t>
    </r>
    <r>
      <rPr>
        <vertAlign val="subscript"/>
        <sz val="12"/>
        <color rgb="FF000000"/>
        <rFont val="Tahoma"/>
        <family val="2"/>
      </rPr>
      <t>2</t>
    </r>
    <r>
      <rPr>
        <sz val="12"/>
        <color rgb="FF000000"/>
        <rFont val="Tahoma"/>
        <family val="2"/>
      </rPr>
      <t>=</t>
    </r>
  </si>
  <si>
    <r>
      <t>U</t>
    </r>
    <r>
      <rPr>
        <b/>
        <vertAlign val="subscript"/>
        <sz val="12"/>
        <color rgb="FF000000"/>
        <rFont val="Tahoma"/>
        <family val="2"/>
      </rPr>
      <t>3</t>
    </r>
    <r>
      <rPr>
        <b/>
        <sz val="12"/>
        <color rgb="FF000000"/>
        <rFont val="Tahoma"/>
        <family val="2"/>
      </rPr>
      <t xml:space="preserve"> a U</t>
    </r>
    <r>
      <rPr>
        <b/>
        <vertAlign val="subscript"/>
        <sz val="12"/>
        <color rgb="FF000000"/>
        <rFont val="Tahoma"/>
        <family val="2"/>
      </rPr>
      <t>4</t>
    </r>
  </si>
  <si>
    <r>
      <t xml:space="preserve">rozšiřitelnost etalonu a vliv teploty se při výpočtu </t>
    </r>
    <r>
      <rPr>
        <b/>
        <sz val="12"/>
        <color rgb="FF000000"/>
        <rFont val="Tahoma"/>
        <family val="2"/>
      </rPr>
      <t xml:space="preserve">neuvažuje se </t>
    </r>
  </si>
  <si>
    <r>
      <t>U</t>
    </r>
    <r>
      <rPr>
        <b/>
        <vertAlign val="subscript"/>
        <sz val="12"/>
        <color rgb="FF000000"/>
        <rFont val="Tahoma"/>
        <family val="2"/>
      </rPr>
      <t>c</t>
    </r>
    <r>
      <rPr>
        <b/>
        <sz val="12"/>
        <color rgb="FF000000"/>
        <rFont val="Tahoma"/>
        <family val="2"/>
      </rPr>
      <t>=</t>
    </r>
  </si>
  <si>
    <t>Nejistoty pro T-DMPZ a ověřování digitálních tachografů</t>
  </si>
  <si>
    <t>ŘD: AMS3/30/2018</t>
  </si>
  <si>
    <t>CTC II</t>
  </si>
  <si>
    <t>MK II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</si>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</sst>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vertAlign val="subscript"/>
      <sz val="12"/>
      <color theme="1"/>
      <name val="Tahoma"/>
      <family val="2"/>
    </font>
    <font>
      <sz val="12"/>
      <color theme="0"/>
      <name val="Tahoma"/>
      <family val="2"/>
    </font>
    <font>
      <vertAlign val="subscript"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vertAlign val="subscript"/>
      <sz val="12"/>
      <color rgb="FF000000"/>
      <name val="Tahoma"/>
      <family val="2"/>
    </font>
    <font>
      <vertAlign val="subscript"/>
      <sz val="12"/>
      <color rgb="FF000000"/>
      <name val="Tahoma"/>
      <family val="2"/>
    </font>
    <font>
      <sz val="12"/>
      <color rgb="FFFFFFFF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2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left" vertical="center"/>
      <protection hidden="1"/>
    </xf>
    <xf numFmtId="164" fontId="2" fillId="0" borderId="7" xfId="0" applyNumberFormat="1" applyFont="1" applyBorder="1" applyAlignment="1" applyProtection="1">
      <alignment horizontal="left" vertical="center"/>
      <protection hidden="1"/>
    </xf>
    <xf numFmtId="165" fontId="1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164" fontId="12" fillId="0" borderId="7" xfId="0" applyNumberFormat="1" applyFont="1" applyBorder="1" applyAlignment="1" applyProtection="1">
      <alignment horizontal="left" vertical="center"/>
      <protection hidden="1"/>
    </xf>
    <xf numFmtId="164" fontId="13" fillId="0" borderId="5" xfId="0" applyNumberFormat="1" applyFont="1" applyBorder="1" applyAlignment="1" applyProtection="1">
      <alignment horizontal="left" vertical="center"/>
      <protection hidden="1"/>
    </xf>
    <xf numFmtId="2" fontId="13" fillId="0" borderId="0" xfId="0" applyNumberFormat="1" applyFont="1" applyProtection="1">
      <protection hidden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 applyProtection="1"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6" fillId="0" borderId="5" xfId="0" applyFont="1" applyBorder="1" applyProtection="1"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7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2" fontId="13" fillId="0" borderId="0" xfId="0" applyNumberFormat="1" applyFont="1" applyBorder="1" applyProtection="1">
      <protection hidden="1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2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 applyProtection="1">
      <alignment horizontal="left" vertical="center"/>
      <protection hidden="1"/>
    </xf>
    <xf numFmtId="2" fontId="16" fillId="0" borderId="0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1" fillId="0" borderId="0" xfId="0" applyFont="1" applyBorder="1" applyProtection="1"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/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5">
    <cellStyle name="Hypertextový odkaz" xfId="1" builtinId="8" hidden="1"/>
    <cellStyle name="Hypertextový odkaz" xfId="3" builtinId="8" hidden="1"/>
    <cellStyle name="Normální" xfId="0" builtinId="0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63500</xdr:colOff>
      <xdr:row>24</xdr:row>
      <xdr:rowOff>177800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10800" y="486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63500</xdr:colOff>
      <xdr:row>24</xdr:row>
      <xdr:rowOff>177800</xdr:rowOff>
    </xdr:from>
    <xdr:ext cx="3200400" cy="172227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10800" y="4864100"/>
          <a:ext cx="32004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63500</xdr:colOff>
      <xdr:row>24</xdr:row>
      <xdr:rowOff>177800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69700" y="5626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63500</xdr:colOff>
      <xdr:row>24</xdr:row>
      <xdr:rowOff>177800</xdr:rowOff>
    </xdr:from>
    <xdr:ext cx="3200400" cy="172227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69700" y="5626100"/>
          <a:ext cx="32004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8"/>
  <sheetViews>
    <sheetView zoomScale="126" zoomScaleNormal="126" zoomScalePageLayoutView="170" workbookViewId="0">
      <selection activeCell="E28" sqref="E28"/>
    </sheetView>
  </sheetViews>
  <sheetFormatPr baseColWidth="10" defaultRowHeight="16" x14ac:dyDescent="0.2"/>
  <cols>
    <col min="1" max="1" width="19.33203125" customWidth="1"/>
    <col min="2" max="2" width="33.6640625" customWidth="1"/>
    <col min="3" max="3" width="15.83203125" customWidth="1"/>
    <col min="4" max="4" width="12.6640625" customWidth="1"/>
    <col min="5" max="5" width="15.33203125" customWidth="1"/>
  </cols>
  <sheetData>
    <row r="1" spans="1:6" ht="20" x14ac:dyDescent="0.2">
      <c r="A1" s="105" t="s">
        <v>37</v>
      </c>
      <c r="B1" s="106"/>
      <c r="C1" s="106"/>
      <c r="D1" s="106"/>
      <c r="E1" s="106"/>
      <c r="F1" s="106"/>
    </row>
    <row r="2" spans="1:6" x14ac:dyDescent="0.2">
      <c r="A2" s="14" t="s">
        <v>36</v>
      </c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ht="17" thickBot="1" x14ac:dyDescent="0.25">
      <c r="A4" s="16" t="s">
        <v>38</v>
      </c>
      <c r="B4" s="15"/>
      <c r="C4" s="15"/>
      <c r="D4" s="15"/>
      <c r="E4" s="15"/>
      <c r="F4" s="15"/>
    </row>
    <row r="5" spans="1:6" ht="18" thickTop="1" thickBot="1" x14ac:dyDescent="0.25">
      <c r="A5" s="16" t="s">
        <v>17</v>
      </c>
      <c r="B5" s="15"/>
      <c r="C5" s="15"/>
      <c r="D5" s="15"/>
      <c r="E5" s="17"/>
      <c r="F5" s="15"/>
    </row>
    <row r="6" spans="1:6" ht="17" thickTop="1" x14ac:dyDescent="0.2">
      <c r="A6" s="103" t="s">
        <v>4</v>
      </c>
      <c r="B6" s="18" t="s">
        <v>5</v>
      </c>
      <c r="C6" s="19"/>
      <c r="D6" s="20" t="s">
        <v>6</v>
      </c>
      <c r="E6" s="21"/>
      <c r="F6" s="22"/>
    </row>
    <row r="7" spans="1:6" ht="17" thickBot="1" x14ac:dyDescent="0.25">
      <c r="A7" s="104"/>
      <c r="B7" s="23" t="s">
        <v>0</v>
      </c>
      <c r="C7" s="24" t="s">
        <v>1</v>
      </c>
      <c r="D7" s="25"/>
      <c r="E7" s="26"/>
      <c r="F7" s="27"/>
    </row>
    <row r="8" spans="1:6" ht="17" thickTop="1" x14ac:dyDescent="0.2">
      <c r="A8" s="28"/>
      <c r="B8" s="29"/>
      <c r="C8" s="29"/>
      <c r="D8" s="29"/>
      <c r="E8" s="29"/>
      <c r="F8" s="30"/>
    </row>
    <row r="9" spans="1:6" ht="19" x14ac:dyDescent="0.2">
      <c r="A9" s="31" t="s">
        <v>9</v>
      </c>
      <c r="B9" s="29" t="s">
        <v>16</v>
      </c>
      <c r="C9" s="1">
        <f>(E5)</f>
        <v>0</v>
      </c>
      <c r="D9" s="32" t="s">
        <v>2</v>
      </c>
      <c r="E9" s="33" t="s">
        <v>15</v>
      </c>
      <c r="F9" s="3">
        <f>(C9)/2</f>
        <v>0</v>
      </c>
    </row>
    <row r="10" spans="1:6" ht="19" x14ac:dyDescent="0.2">
      <c r="A10" s="31" t="s">
        <v>12</v>
      </c>
      <c r="B10" s="29" t="s">
        <v>3</v>
      </c>
      <c r="C10" s="2" t="s">
        <v>7</v>
      </c>
      <c r="D10" s="32" t="s">
        <v>2</v>
      </c>
      <c r="E10" s="33" t="s">
        <v>14</v>
      </c>
      <c r="F10" s="3">
        <v>0.57699999999999996</v>
      </c>
    </row>
    <row r="11" spans="1:6" ht="19" x14ac:dyDescent="0.2">
      <c r="A11" s="31" t="s">
        <v>13</v>
      </c>
      <c r="B11" s="34" t="s">
        <v>11</v>
      </c>
      <c r="C11" s="35"/>
      <c r="D11" s="35"/>
      <c r="E11" s="35"/>
      <c r="F11" s="36"/>
    </row>
    <row r="12" spans="1:6" ht="19" x14ac:dyDescent="0.2">
      <c r="A12" s="37" t="s">
        <v>10</v>
      </c>
      <c r="B12" s="4">
        <f>SQRT(F12)</f>
        <v>0.57699999999999996</v>
      </c>
      <c r="C12" s="29"/>
      <c r="D12" s="38">
        <f>(F9)*(F9)</f>
        <v>0</v>
      </c>
      <c r="E12" s="38">
        <f>(F10)*(F10)</f>
        <v>0.33292899999999997</v>
      </c>
      <c r="F12" s="39">
        <f>SUM(D12)+(E12)</f>
        <v>0.33292899999999997</v>
      </c>
    </row>
    <row r="13" spans="1:6" ht="17" thickBot="1" x14ac:dyDescent="0.25">
      <c r="A13" s="40" t="s">
        <v>8</v>
      </c>
      <c r="B13" s="5">
        <f>(B12)*2</f>
        <v>1.1539999999999999</v>
      </c>
      <c r="C13" s="41"/>
      <c r="D13" s="41"/>
      <c r="E13" s="42"/>
      <c r="F13" s="43"/>
    </row>
    <row r="14" spans="1:6" ht="17" thickTop="1" x14ac:dyDescent="0.2">
      <c r="A14" s="15"/>
      <c r="B14" s="15"/>
      <c r="C14" s="15"/>
      <c r="D14" s="15"/>
      <c r="E14" s="15"/>
      <c r="F14" s="15"/>
    </row>
    <row r="15" spans="1:6" x14ac:dyDescent="0.2">
      <c r="A15" s="100"/>
      <c r="B15" s="96"/>
      <c r="C15" s="96"/>
      <c r="D15" s="96"/>
      <c r="E15" s="96"/>
      <c r="F15" s="96"/>
    </row>
    <row r="16" spans="1:6" ht="17" thickBot="1" x14ac:dyDescent="0.25">
      <c r="A16" s="16" t="s">
        <v>38</v>
      </c>
      <c r="B16" s="15"/>
      <c r="C16" s="15"/>
      <c r="D16" s="15"/>
      <c r="E16" s="15"/>
      <c r="F16" s="15"/>
    </row>
    <row r="17" spans="1:6" ht="18" thickTop="1" thickBot="1" x14ac:dyDescent="0.25">
      <c r="A17" s="45" t="s">
        <v>18</v>
      </c>
      <c r="B17" s="45"/>
      <c r="C17" s="45"/>
      <c r="D17" s="44"/>
      <c r="E17" s="17"/>
      <c r="F17" s="44"/>
    </row>
    <row r="18" spans="1:6" ht="17" thickTop="1" x14ac:dyDescent="0.2">
      <c r="A18" s="46" t="s">
        <v>20</v>
      </c>
      <c r="B18" s="47" t="s">
        <v>5</v>
      </c>
      <c r="C18" s="48"/>
      <c r="D18" s="49" t="s">
        <v>6</v>
      </c>
      <c r="E18" s="50" t="s">
        <v>40</v>
      </c>
      <c r="F18" s="51"/>
    </row>
    <row r="19" spans="1:6" ht="17" thickBot="1" x14ac:dyDescent="0.25">
      <c r="A19" s="52"/>
      <c r="B19" s="53" t="s">
        <v>0</v>
      </c>
      <c r="C19" s="54" t="s">
        <v>1</v>
      </c>
      <c r="D19" s="55"/>
      <c r="E19" s="56"/>
      <c r="F19" s="57"/>
    </row>
    <row r="20" spans="1:6" ht="17" thickTop="1" x14ac:dyDescent="0.2">
      <c r="A20" s="58"/>
      <c r="B20" s="59"/>
      <c r="C20" s="59"/>
      <c r="D20" s="59"/>
      <c r="E20" s="59"/>
      <c r="F20" s="60"/>
    </row>
    <row r="21" spans="1:6" ht="19" x14ac:dyDescent="0.2">
      <c r="A21" s="61" t="s">
        <v>29</v>
      </c>
      <c r="B21" s="59" t="s">
        <v>16</v>
      </c>
      <c r="C21" s="13">
        <f>(E17)</f>
        <v>0</v>
      </c>
      <c r="D21" s="62" t="s">
        <v>2</v>
      </c>
      <c r="E21" s="63" t="s">
        <v>30</v>
      </c>
      <c r="F21" s="9">
        <f>(C21)/2</f>
        <v>0</v>
      </c>
    </row>
    <row r="22" spans="1:6" ht="19" x14ac:dyDescent="0.2">
      <c r="A22" s="61" t="s">
        <v>31</v>
      </c>
      <c r="B22" s="59" t="s">
        <v>3</v>
      </c>
      <c r="C22" s="8" t="s">
        <v>7</v>
      </c>
      <c r="D22" s="62" t="s">
        <v>2</v>
      </c>
      <c r="E22" s="63" t="s">
        <v>32</v>
      </c>
      <c r="F22" s="12">
        <v>0.57699999999999996</v>
      </c>
    </row>
    <row r="23" spans="1:6" ht="19" x14ac:dyDescent="0.2">
      <c r="A23" s="61" t="s">
        <v>33</v>
      </c>
      <c r="B23" s="64" t="s">
        <v>34</v>
      </c>
      <c r="C23" s="64"/>
      <c r="D23" s="64"/>
      <c r="E23" s="64"/>
      <c r="F23" s="65"/>
    </row>
    <row r="24" spans="1:6" ht="19" x14ac:dyDescent="0.2">
      <c r="A24" s="66" t="s">
        <v>35</v>
      </c>
      <c r="B24" s="10">
        <f>SQRT(F24)</f>
        <v>0.57699999999999996</v>
      </c>
      <c r="C24" s="59"/>
      <c r="D24" s="67">
        <f>(F21)*(F21)</f>
        <v>0</v>
      </c>
      <c r="E24" s="67">
        <f>(F22)*(F22)</f>
        <v>0.33292899999999997</v>
      </c>
      <c r="F24" s="68">
        <f>SUM(D24)+(E24)</f>
        <v>0.33292899999999997</v>
      </c>
    </row>
    <row r="25" spans="1:6" ht="17" thickBot="1" x14ac:dyDescent="0.25">
      <c r="A25" s="69" t="s">
        <v>8</v>
      </c>
      <c r="B25" s="11">
        <f>(B24)*2</f>
        <v>1.1539999999999999</v>
      </c>
      <c r="C25" s="70"/>
      <c r="D25" s="70"/>
      <c r="E25" s="71"/>
      <c r="F25" s="72"/>
    </row>
    <row r="26" spans="1:6" ht="17" thickTop="1" x14ac:dyDescent="0.2"/>
    <row r="27" spans="1:6" ht="17" thickBot="1" x14ac:dyDescent="0.25"/>
    <row r="28" spans="1:6" ht="18" thickTop="1" thickBot="1" x14ac:dyDescent="0.25">
      <c r="A28" s="16" t="s">
        <v>19</v>
      </c>
      <c r="B28" s="15"/>
      <c r="C28" s="15"/>
      <c r="D28" s="15"/>
      <c r="E28" s="17"/>
      <c r="F28" s="15"/>
    </row>
    <row r="29" spans="1:6" ht="17" thickTop="1" x14ac:dyDescent="0.2">
      <c r="A29" s="46" t="s">
        <v>28</v>
      </c>
      <c r="B29" s="18" t="s">
        <v>5</v>
      </c>
      <c r="C29" s="19"/>
      <c r="D29" s="20" t="s">
        <v>6</v>
      </c>
      <c r="E29" s="21"/>
      <c r="F29" s="22"/>
    </row>
    <row r="30" spans="1:6" ht="17" thickBot="1" x14ac:dyDescent="0.25">
      <c r="A30" s="73"/>
      <c r="B30" s="23" t="s">
        <v>0</v>
      </c>
      <c r="C30" s="24" t="s">
        <v>1</v>
      </c>
      <c r="D30" s="25"/>
      <c r="E30" s="26"/>
      <c r="F30" s="27"/>
    </row>
    <row r="31" spans="1:6" ht="17" thickTop="1" x14ac:dyDescent="0.2">
      <c r="A31" s="28"/>
      <c r="B31" s="29"/>
      <c r="C31" s="29"/>
      <c r="D31" s="29"/>
      <c r="E31" s="29"/>
      <c r="F31" s="30"/>
    </row>
    <row r="32" spans="1:6" ht="19" customHeight="1" x14ac:dyDescent="0.2">
      <c r="A32" s="31" t="s">
        <v>9</v>
      </c>
      <c r="B32" s="29" t="s">
        <v>16</v>
      </c>
      <c r="C32" s="6">
        <f>(E28)</f>
        <v>0</v>
      </c>
      <c r="D32" s="32" t="s">
        <v>2</v>
      </c>
      <c r="E32" s="33" t="s">
        <v>15</v>
      </c>
      <c r="F32" s="3">
        <f>(C32)/2</f>
        <v>0</v>
      </c>
    </row>
    <row r="33" spans="1:7" ht="19" x14ac:dyDescent="0.2">
      <c r="A33" s="31" t="s">
        <v>12</v>
      </c>
      <c r="B33" s="29" t="s">
        <v>3</v>
      </c>
      <c r="C33" s="2" t="s">
        <v>7</v>
      </c>
      <c r="D33" s="32" t="s">
        <v>2</v>
      </c>
      <c r="E33" s="33" t="s">
        <v>14</v>
      </c>
      <c r="F33" s="3">
        <v>0.57699999999999996</v>
      </c>
    </row>
    <row r="34" spans="1:7" ht="19" x14ac:dyDescent="0.2">
      <c r="A34" s="31" t="s">
        <v>21</v>
      </c>
      <c r="B34" s="74" t="s">
        <v>24</v>
      </c>
      <c r="C34" s="7" t="s">
        <v>25</v>
      </c>
      <c r="D34" s="75" t="s">
        <v>27</v>
      </c>
      <c r="E34" s="33" t="s">
        <v>26</v>
      </c>
      <c r="F34" s="3">
        <v>7.1999999999999995E-2</v>
      </c>
    </row>
    <row r="35" spans="1:7" ht="19" x14ac:dyDescent="0.2">
      <c r="A35" s="76" t="s">
        <v>23</v>
      </c>
      <c r="B35" s="34" t="s">
        <v>22</v>
      </c>
      <c r="C35" s="35"/>
      <c r="D35" s="35"/>
      <c r="E35" s="35"/>
      <c r="F35" s="36"/>
    </row>
    <row r="36" spans="1:7" ht="19" x14ac:dyDescent="0.2">
      <c r="A36" s="37" t="s">
        <v>10</v>
      </c>
      <c r="B36" s="4">
        <f>SQRT(F36)</f>
        <v>0.5814748489831697</v>
      </c>
      <c r="C36" s="29"/>
      <c r="D36" s="38">
        <f>(F32)*(F32)</f>
        <v>0</v>
      </c>
      <c r="E36" s="38">
        <f>(F33)*(F33)</f>
        <v>0.33292899999999997</v>
      </c>
      <c r="F36" s="39">
        <f>SUM(D36)+(E36)+(F37)</f>
        <v>0.338113</v>
      </c>
    </row>
    <row r="37" spans="1:7" ht="17" thickBot="1" x14ac:dyDescent="0.25">
      <c r="A37" s="40" t="s">
        <v>8</v>
      </c>
      <c r="B37" s="5">
        <f>(B36)*2</f>
        <v>1.1629496979663394</v>
      </c>
      <c r="C37" s="41"/>
      <c r="D37" s="41"/>
      <c r="E37" s="42"/>
      <c r="F37" s="77">
        <f>(F34)*(F34)</f>
        <v>5.1839999999999994E-3</v>
      </c>
      <c r="G37" s="101"/>
    </row>
    <row r="38" spans="1:7" ht="17" thickTop="1" x14ac:dyDescent="0.2">
      <c r="A38" s="81"/>
      <c r="B38" s="81"/>
      <c r="C38" s="81"/>
      <c r="D38" s="97"/>
      <c r="E38" s="98"/>
      <c r="F38" s="97"/>
      <c r="G38" s="101"/>
    </row>
    <row r="39" spans="1:7" x14ac:dyDescent="0.2">
      <c r="A39" s="99"/>
      <c r="B39" s="102"/>
      <c r="C39" s="102"/>
      <c r="D39" s="82"/>
      <c r="E39" s="82"/>
      <c r="F39" s="82"/>
      <c r="G39" s="101"/>
    </row>
    <row r="40" spans="1:7" x14ac:dyDescent="0.2">
      <c r="A40" s="80"/>
      <c r="B40" s="83"/>
      <c r="C40" s="83"/>
      <c r="D40" s="82"/>
      <c r="E40" s="82"/>
      <c r="F40" s="82"/>
      <c r="G40" s="101"/>
    </row>
    <row r="41" spans="1:7" x14ac:dyDescent="0.2">
      <c r="A41" s="83"/>
      <c r="B41" s="84"/>
      <c r="C41" s="84"/>
      <c r="D41" s="84"/>
      <c r="E41" s="84"/>
      <c r="F41" s="84"/>
      <c r="G41" s="101"/>
    </row>
    <row r="42" spans="1:7" x14ac:dyDescent="0.2">
      <c r="A42" s="82"/>
      <c r="B42" s="84"/>
      <c r="C42" s="85"/>
      <c r="D42" s="86"/>
      <c r="E42" s="87"/>
      <c r="F42" s="88"/>
      <c r="G42" s="101"/>
    </row>
    <row r="43" spans="1:7" x14ac:dyDescent="0.2">
      <c r="A43" s="82"/>
      <c r="B43" s="84"/>
      <c r="C43" s="89"/>
      <c r="D43" s="86"/>
      <c r="E43" s="87"/>
      <c r="F43" s="90"/>
      <c r="G43" s="101"/>
    </row>
    <row r="44" spans="1:7" x14ac:dyDescent="0.2">
      <c r="A44" s="82"/>
      <c r="B44" s="83"/>
      <c r="C44" s="83"/>
      <c r="D44" s="83"/>
      <c r="E44" s="83"/>
      <c r="F44" s="83"/>
      <c r="G44" s="101"/>
    </row>
    <row r="45" spans="1:7" x14ac:dyDescent="0.2">
      <c r="A45" s="91"/>
      <c r="B45" s="92"/>
      <c r="C45" s="84"/>
      <c r="D45" s="93"/>
      <c r="E45" s="94"/>
      <c r="F45" s="93"/>
      <c r="G45" s="101"/>
    </row>
    <row r="46" spans="1:7" x14ac:dyDescent="0.2">
      <c r="A46" s="91"/>
      <c r="B46" s="92"/>
      <c r="C46" s="81"/>
      <c r="D46" s="81"/>
      <c r="E46" s="84"/>
      <c r="F46" s="84"/>
      <c r="G46" s="101"/>
    </row>
    <row r="47" spans="1:7" x14ac:dyDescent="0.2">
      <c r="A47" s="95"/>
      <c r="B47" s="95"/>
      <c r="C47" s="95"/>
      <c r="D47" s="95"/>
      <c r="E47" s="95"/>
      <c r="F47" s="95"/>
      <c r="G47" s="101"/>
    </row>
    <row r="48" spans="1:7" x14ac:dyDescent="0.2">
      <c r="A48" s="15"/>
      <c r="B48" s="15"/>
      <c r="C48" s="15"/>
      <c r="D48" s="15"/>
      <c r="E48" s="15"/>
      <c r="F48" s="15"/>
    </row>
  </sheetData>
  <sheetProtection password="B88C" sheet="1" objects="1" scenarios="1" formatCells="0"/>
  <mergeCells count="2">
    <mergeCell ref="A6:A7"/>
    <mergeCell ref="A1:F1"/>
  </mergeCells>
  <phoneticPr fontId="10" type="noConversion"/>
  <pageMargins left="0.7" right="0.7" top="0.75" bottom="0.75" header="0.3" footer="0.3"/>
  <pageSetup paperSize="9" scale="62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48"/>
  <sheetViews>
    <sheetView tabSelected="1" zoomScale="170" zoomScaleNormal="170" zoomScalePageLayoutView="170" workbookViewId="0">
      <selection activeCell="B35" sqref="B35"/>
    </sheetView>
  </sheetViews>
  <sheetFormatPr baseColWidth="10" defaultRowHeight="16" x14ac:dyDescent="0.2"/>
  <cols>
    <col min="1" max="1" width="19.33203125" customWidth="1"/>
    <col min="2" max="2" width="33.6640625" customWidth="1"/>
    <col min="3" max="3" width="15.83203125" customWidth="1"/>
    <col min="4" max="4" width="12.6640625" customWidth="1"/>
    <col min="5" max="5" width="15.33203125" customWidth="1"/>
  </cols>
  <sheetData>
    <row r="1" spans="1:6" ht="20" x14ac:dyDescent="0.2">
      <c r="A1" s="105" t="s">
        <v>37</v>
      </c>
      <c r="B1" s="106"/>
      <c r="C1" s="106"/>
      <c r="D1" s="106"/>
      <c r="E1" s="106"/>
      <c r="F1" s="106"/>
    </row>
    <row r="2" spans="1:6" x14ac:dyDescent="0.2">
      <c r="A2" s="14" t="s">
        <v>36</v>
      </c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ht="17" thickBot="1" x14ac:dyDescent="0.25">
      <c r="A4" s="16" t="s">
        <v>39</v>
      </c>
      <c r="B4" s="15"/>
      <c r="C4" s="15"/>
      <c r="D4" s="15"/>
      <c r="E4" s="15"/>
      <c r="F4" s="15"/>
    </row>
    <row r="5" spans="1:6" ht="18" thickTop="1" thickBot="1" x14ac:dyDescent="0.25">
      <c r="A5" s="16" t="s">
        <v>17</v>
      </c>
      <c r="B5" s="15"/>
      <c r="C5" s="15"/>
      <c r="D5" s="15"/>
      <c r="E5" s="17"/>
      <c r="F5" s="15"/>
    </row>
    <row r="6" spans="1:6" ht="17" thickTop="1" x14ac:dyDescent="0.2">
      <c r="A6" s="103" t="s">
        <v>4</v>
      </c>
      <c r="B6" s="18" t="s">
        <v>5</v>
      </c>
      <c r="C6" s="19"/>
      <c r="D6" s="20" t="s">
        <v>6</v>
      </c>
      <c r="E6" s="21"/>
      <c r="F6" s="22"/>
    </row>
    <row r="7" spans="1:6" ht="17" thickBot="1" x14ac:dyDescent="0.25">
      <c r="A7" s="104"/>
      <c r="B7" s="23" t="s">
        <v>0</v>
      </c>
      <c r="C7" s="24" t="s">
        <v>1</v>
      </c>
      <c r="D7" s="25"/>
      <c r="E7" s="26"/>
      <c r="F7" s="27"/>
    </row>
    <row r="8" spans="1:6" ht="17" thickTop="1" x14ac:dyDescent="0.2">
      <c r="A8" s="28"/>
      <c r="B8" s="29"/>
      <c r="C8" s="29"/>
      <c r="D8" s="29"/>
      <c r="E8" s="29"/>
      <c r="F8" s="30"/>
    </row>
    <row r="9" spans="1:6" ht="19" x14ac:dyDescent="0.2">
      <c r="A9" s="31" t="s">
        <v>9</v>
      </c>
      <c r="B9" s="29" t="s">
        <v>16</v>
      </c>
      <c r="C9" s="1">
        <f>(E5)</f>
        <v>0</v>
      </c>
      <c r="D9" s="32" t="s">
        <v>2</v>
      </c>
      <c r="E9" s="33" t="s">
        <v>15</v>
      </c>
      <c r="F9" s="3">
        <f>(C9)/2</f>
        <v>0</v>
      </c>
    </row>
    <row r="10" spans="1:6" ht="19" x14ac:dyDescent="0.2">
      <c r="A10" s="31" t="s">
        <v>12</v>
      </c>
      <c r="B10" s="29" t="s">
        <v>3</v>
      </c>
      <c r="C10" s="2" t="s">
        <v>7</v>
      </c>
      <c r="D10" s="32" t="s">
        <v>2</v>
      </c>
      <c r="E10" s="33" t="s">
        <v>14</v>
      </c>
      <c r="F10" s="3">
        <v>0.57699999999999996</v>
      </c>
    </row>
    <row r="11" spans="1:6" ht="19" x14ac:dyDescent="0.2">
      <c r="A11" s="31" t="s">
        <v>13</v>
      </c>
      <c r="B11" s="34" t="s">
        <v>11</v>
      </c>
      <c r="C11" s="35"/>
      <c r="D11" s="35"/>
      <c r="E11" s="35"/>
      <c r="F11" s="36"/>
    </row>
    <row r="12" spans="1:6" ht="19" x14ac:dyDescent="0.2">
      <c r="A12" s="37" t="s">
        <v>10</v>
      </c>
      <c r="B12" s="4">
        <f>SQRT(F12)</f>
        <v>0.57699999999999996</v>
      </c>
      <c r="C12" s="29"/>
      <c r="D12" s="38">
        <f>(F9)*(F9)</f>
        <v>0</v>
      </c>
      <c r="E12" s="38">
        <f>(F10)*(F10)</f>
        <v>0.33292899999999997</v>
      </c>
      <c r="F12" s="39">
        <f>SUM(D12)+(E12)</f>
        <v>0.33292899999999997</v>
      </c>
    </row>
    <row r="13" spans="1:6" ht="17" thickBot="1" x14ac:dyDescent="0.25">
      <c r="A13" s="40" t="s">
        <v>8</v>
      </c>
      <c r="B13" s="5">
        <f>(B12)*2</f>
        <v>1.1539999999999999</v>
      </c>
      <c r="C13" s="41"/>
      <c r="D13" s="41"/>
      <c r="E13" s="42"/>
      <c r="F13" s="43"/>
    </row>
    <row r="14" spans="1:6" ht="17" thickTop="1" x14ac:dyDescent="0.2">
      <c r="A14" s="15"/>
      <c r="B14" s="15"/>
      <c r="C14" s="15"/>
      <c r="D14" s="15"/>
      <c r="E14" s="15"/>
      <c r="F14" s="15"/>
    </row>
    <row r="15" spans="1:6" ht="17" thickBot="1" x14ac:dyDescent="0.25">
      <c r="A15" s="16" t="s">
        <v>39</v>
      </c>
      <c r="B15" s="15"/>
      <c r="C15" s="15"/>
      <c r="D15" s="15"/>
      <c r="E15" s="15"/>
      <c r="F15" s="15"/>
    </row>
    <row r="16" spans="1:6" ht="18" thickTop="1" thickBot="1" x14ac:dyDescent="0.25">
      <c r="A16" s="45" t="s">
        <v>18</v>
      </c>
      <c r="B16" s="45"/>
      <c r="C16" s="45"/>
      <c r="D16" s="44"/>
      <c r="E16" s="17"/>
      <c r="F16" s="44"/>
    </row>
    <row r="17" spans="1:6" ht="17" thickTop="1" x14ac:dyDescent="0.2">
      <c r="A17" s="78" t="s">
        <v>20</v>
      </c>
      <c r="B17" s="47" t="s">
        <v>5</v>
      </c>
      <c r="C17" s="48"/>
      <c r="D17" s="49" t="s">
        <v>6</v>
      </c>
      <c r="E17" s="50"/>
      <c r="F17" s="51"/>
    </row>
    <row r="18" spans="1:6" ht="17" thickBot="1" x14ac:dyDescent="0.25">
      <c r="A18" s="52"/>
      <c r="B18" s="53" t="s">
        <v>0</v>
      </c>
      <c r="C18" s="54" t="s">
        <v>1</v>
      </c>
      <c r="D18" s="55"/>
      <c r="E18" s="56"/>
      <c r="F18" s="57"/>
    </row>
    <row r="19" spans="1:6" ht="17" thickTop="1" x14ac:dyDescent="0.2">
      <c r="A19" s="58"/>
      <c r="B19" s="59"/>
      <c r="C19" s="59"/>
      <c r="D19" s="59"/>
      <c r="E19" s="59"/>
      <c r="F19" s="60"/>
    </row>
    <row r="20" spans="1:6" ht="19" x14ac:dyDescent="0.2">
      <c r="A20" s="61" t="s">
        <v>29</v>
      </c>
      <c r="B20" s="59" t="s">
        <v>16</v>
      </c>
      <c r="C20" s="13">
        <f>(E16)</f>
        <v>0</v>
      </c>
      <c r="D20" s="62" t="s">
        <v>2</v>
      </c>
      <c r="E20" s="63" t="s">
        <v>30</v>
      </c>
      <c r="F20" s="9">
        <f>(C20)/2</f>
        <v>0</v>
      </c>
    </row>
    <row r="21" spans="1:6" ht="19" x14ac:dyDescent="0.2">
      <c r="A21" s="61" t="s">
        <v>31</v>
      </c>
      <c r="B21" s="59" t="s">
        <v>3</v>
      </c>
      <c r="C21" s="8" t="s">
        <v>7</v>
      </c>
      <c r="D21" s="62" t="s">
        <v>2</v>
      </c>
      <c r="E21" s="63" t="s">
        <v>32</v>
      </c>
      <c r="F21" s="12">
        <v>0.57699999999999996</v>
      </c>
    </row>
    <row r="22" spans="1:6" ht="19" x14ac:dyDescent="0.2">
      <c r="A22" s="61" t="s">
        <v>33</v>
      </c>
      <c r="B22" s="64" t="s">
        <v>34</v>
      </c>
      <c r="C22" s="64"/>
      <c r="D22" s="64"/>
      <c r="E22" s="64"/>
      <c r="F22" s="65"/>
    </row>
    <row r="23" spans="1:6" ht="19" x14ac:dyDescent="0.2">
      <c r="A23" s="66" t="s">
        <v>35</v>
      </c>
      <c r="B23" s="10">
        <f>SQRT(F23)</f>
        <v>0.57699999999999996</v>
      </c>
      <c r="C23" s="59"/>
      <c r="D23" s="67">
        <f>(F20)*(F20)</f>
        <v>0</v>
      </c>
      <c r="E23" s="67">
        <f>(F21)*(F21)</f>
        <v>0.33292899999999997</v>
      </c>
      <c r="F23" s="68">
        <f>SUM(D23)+(E23)</f>
        <v>0.33292899999999997</v>
      </c>
    </row>
    <row r="24" spans="1:6" ht="17" thickBot="1" x14ac:dyDescent="0.25">
      <c r="A24" s="69" t="s">
        <v>8</v>
      </c>
      <c r="B24" s="11">
        <f>(B23)*2</f>
        <v>1.1539999999999999</v>
      </c>
      <c r="C24" s="70"/>
      <c r="D24" s="70"/>
      <c r="E24" s="71"/>
      <c r="F24" s="72"/>
    </row>
    <row r="25" spans="1:6" ht="18" thickTop="1" thickBot="1" x14ac:dyDescent="0.25"/>
    <row r="26" spans="1:6" ht="18" thickTop="1" thickBot="1" x14ac:dyDescent="0.25">
      <c r="A26" s="16" t="s">
        <v>19</v>
      </c>
      <c r="B26" s="15"/>
      <c r="C26" s="15"/>
      <c r="D26" s="15"/>
      <c r="E26" s="17"/>
      <c r="F26" s="15"/>
    </row>
    <row r="27" spans="1:6" ht="17" thickTop="1" x14ac:dyDescent="0.2">
      <c r="A27" s="78" t="s">
        <v>28</v>
      </c>
      <c r="B27" s="18" t="s">
        <v>5</v>
      </c>
      <c r="C27" s="19"/>
      <c r="D27" s="20" t="s">
        <v>6</v>
      </c>
      <c r="E27" s="21"/>
      <c r="F27" s="22"/>
    </row>
    <row r="28" spans="1:6" ht="17" thickBot="1" x14ac:dyDescent="0.25">
      <c r="A28" s="79"/>
      <c r="B28" s="23" t="s">
        <v>0</v>
      </c>
      <c r="C28" s="24" t="s">
        <v>1</v>
      </c>
      <c r="D28" s="25"/>
      <c r="E28" s="26"/>
      <c r="F28" s="27"/>
    </row>
    <row r="29" spans="1:6" ht="17" thickTop="1" x14ac:dyDescent="0.2">
      <c r="A29" s="28"/>
      <c r="B29" s="29"/>
      <c r="C29" s="29"/>
      <c r="D29" s="29"/>
      <c r="E29" s="29"/>
      <c r="F29" s="30"/>
    </row>
    <row r="30" spans="1:6" ht="19" x14ac:dyDescent="0.2">
      <c r="A30" s="31" t="s">
        <v>9</v>
      </c>
      <c r="B30" s="29" t="s">
        <v>16</v>
      </c>
      <c r="C30" s="6">
        <f>(E26)</f>
        <v>0</v>
      </c>
      <c r="D30" s="32" t="s">
        <v>2</v>
      </c>
      <c r="E30" s="33" t="s">
        <v>15</v>
      </c>
      <c r="F30" s="3">
        <f>(C30)/2</f>
        <v>0</v>
      </c>
    </row>
    <row r="31" spans="1:6" ht="19" x14ac:dyDescent="0.2">
      <c r="A31" s="31" t="s">
        <v>12</v>
      </c>
      <c r="B31" s="29" t="s">
        <v>3</v>
      </c>
      <c r="C31" s="2" t="s">
        <v>7</v>
      </c>
      <c r="D31" s="32" t="s">
        <v>2</v>
      </c>
      <c r="E31" s="33" t="s">
        <v>14</v>
      </c>
      <c r="F31" s="3">
        <v>0.57699999999999996</v>
      </c>
    </row>
    <row r="32" spans="1:6" ht="19" customHeight="1" x14ac:dyDescent="0.2">
      <c r="A32" s="31" t="s">
        <v>21</v>
      </c>
      <c r="B32" s="74" t="s">
        <v>24</v>
      </c>
      <c r="C32" s="7" t="s">
        <v>25</v>
      </c>
      <c r="D32" s="75" t="s">
        <v>27</v>
      </c>
      <c r="E32" s="33" t="s">
        <v>26</v>
      </c>
      <c r="F32" s="3">
        <v>7.1999999999999995E-2</v>
      </c>
    </row>
    <row r="33" spans="1:6" ht="19" x14ac:dyDescent="0.2">
      <c r="A33" s="76" t="s">
        <v>23</v>
      </c>
      <c r="B33" s="34" t="s">
        <v>22</v>
      </c>
      <c r="C33" s="35"/>
      <c r="D33" s="35"/>
      <c r="E33" s="35"/>
      <c r="F33" s="36"/>
    </row>
    <row r="34" spans="1:6" ht="19" x14ac:dyDescent="0.2">
      <c r="A34" s="37" t="s">
        <v>10</v>
      </c>
      <c r="B34" s="4">
        <f>SQRT(F34)</f>
        <v>0.5814748489831697</v>
      </c>
      <c r="C34" s="29"/>
      <c r="D34" s="38">
        <f>(F30)*(F30)</f>
        <v>0</v>
      </c>
      <c r="E34" s="38">
        <f>(F31)*(F31)</f>
        <v>0.33292899999999997</v>
      </c>
      <c r="F34" s="39">
        <f>SUM(D34)+(E34)+(F35)</f>
        <v>0.338113</v>
      </c>
    </row>
    <row r="35" spans="1:6" ht="17" thickBot="1" x14ac:dyDescent="0.25">
      <c r="A35" s="40" t="s">
        <v>8</v>
      </c>
      <c r="B35" s="5">
        <f>(B34)*2</f>
        <v>1.1629496979663394</v>
      </c>
      <c r="C35" s="41"/>
      <c r="D35" s="41"/>
      <c r="E35" s="42"/>
      <c r="F35" s="77">
        <f>(F32)*(F32)</f>
        <v>5.1839999999999994E-3</v>
      </c>
    </row>
    <row r="36" spans="1:6" ht="17" thickTop="1" x14ac:dyDescent="0.2"/>
    <row r="40" spans="1:6" x14ac:dyDescent="0.2">
      <c r="A40" s="80"/>
      <c r="B40" s="83"/>
      <c r="C40" s="83"/>
      <c r="D40" s="82"/>
      <c r="E40" s="82"/>
      <c r="F40" s="82"/>
    </row>
    <row r="41" spans="1:6" x14ac:dyDescent="0.2">
      <c r="A41" s="83"/>
      <c r="B41" s="84"/>
      <c r="C41" s="84"/>
      <c r="D41" s="84"/>
      <c r="E41" s="84"/>
      <c r="F41" s="84"/>
    </row>
    <row r="42" spans="1:6" x14ac:dyDescent="0.2">
      <c r="A42" s="82"/>
      <c r="B42" s="84"/>
      <c r="C42" s="85"/>
      <c r="D42" s="86"/>
      <c r="E42" s="87"/>
      <c r="F42" s="88"/>
    </row>
    <row r="43" spans="1:6" x14ac:dyDescent="0.2">
      <c r="A43" s="82"/>
      <c r="B43" s="84"/>
      <c r="C43" s="89"/>
      <c r="D43" s="86"/>
      <c r="E43" s="87"/>
      <c r="F43" s="90"/>
    </row>
    <row r="44" spans="1:6" x14ac:dyDescent="0.2">
      <c r="A44" s="82"/>
      <c r="B44" s="83"/>
      <c r="C44" s="83"/>
      <c r="D44" s="83"/>
      <c r="E44" s="83"/>
      <c r="F44" s="83"/>
    </row>
    <row r="45" spans="1:6" x14ac:dyDescent="0.2">
      <c r="A45" s="91"/>
      <c r="B45" s="92"/>
      <c r="C45" s="84"/>
      <c r="D45" s="93"/>
      <c r="E45" s="94"/>
      <c r="F45" s="93"/>
    </row>
    <row r="46" spans="1:6" x14ac:dyDescent="0.2">
      <c r="A46" s="91"/>
      <c r="B46" s="92"/>
      <c r="C46" s="81"/>
      <c r="D46" s="81"/>
      <c r="E46" s="84"/>
      <c r="F46" s="84"/>
    </row>
    <row r="47" spans="1:6" x14ac:dyDescent="0.2">
      <c r="A47" s="15"/>
      <c r="B47" s="15"/>
      <c r="C47" s="15"/>
      <c r="D47" s="15"/>
      <c r="E47" s="15"/>
      <c r="F47" s="15"/>
    </row>
    <row r="48" spans="1:6" x14ac:dyDescent="0.2">
      <c r="A48" s="15"/>
      <c r="B48" s="15"/>
      <c r="C48" s="15"/>
      <c r="D48" s="15"/>
      <c r="E48" s="15"/>
      <c r="F48" s="15"/>
    </row>
  </sheetData>
  <sheetProtection password="B88C" sheet="1" objects="1" scenarios="1" formatCells="0"/>
  <mergeCells count="2">
    <mergeCell ref="A1:F1"/>
    <mergeCell ref="A6:A7"/>
  </mergeCells>
  <phoneticPr fontId="10" type="noConversion"/>
  <pageMargins left="0.7" right="0.7" top="0.75" bottom="0.75" header="0.3" footer="0.3"/>
  <pageSetup paperSize="9"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CTC II</vt:lpstr>
      <vt:lpstr>MK II</vt:lpstr>
      <vt:lpstr>'CTC II'!Oblast_tisku</vt:lpstr>
      <vt:lpstr>'MK II'!Oblast_tisku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cp:lastPrinted>2018-06-11T10:14:45Z</cp:lastPrinted>
  <dcterms:created xsi:type="dcterms:W3CDTF">2017-07-16T08:30:35Z</dcterms:created>
  <dcterms:modified xsi:type="dcterms:W3CDTF">2018-10-12T05:51:46Z</dcterms:modified>
</cp:coreProperties>
</file>